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30" firstSheet="1" activeTab="1"/>
  </bookViews>
  <sheets>
    <sheet name="Hoja1" sheetId="1" state="hidden" r:id="rId1"/>
    <sheet name="F5" sheetId="2" r:id="rId2"/>
  </sheets>
  <definedNames>
    <definedName name="_xlnm._FilterDatabase" localSheetId="1" hidden="1">'F5'!$A$3:$G$71</definedName>
  </definedNames>
  <calcPr fullCalcOnLoad="1"/>
</workbook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<sst xmlns="http://schemas.openxmlformats.org/spreadsheetml/2006/main" count="72" uniqueCount="72">
  <si>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</si>
  <si>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</si>
  <si>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</si>
  <si>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</si>
  <si>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</si>
  <si>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</si>
  <si>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</si>
  <si>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</si>
  <si>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</si>
  <si>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</si>
  <si>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</si>
  <si>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</si>
  <si>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</si>
  <si>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</si>
  <si>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</si>
  <si>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</si>
  <si>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</si>
  <si>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</si>
  <si>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</si>
  <si>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</si>
  <si>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</si>
  <si>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</si>
  <si>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</si>
  <si>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</si>
  <si>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</si>
  <si>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</si>
  <si>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</si>
  <si>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</si>
  <si>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</si>
  <si>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</si>
  <si>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</si>
  <si>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</si>
  <si>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</si>
  <si>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</si>
  <si>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</si>
  <si>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</si>
  <si>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</si>
  <si>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</si>
  <si>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</si>
  <si>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</si>
  <si>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</si>
  <si>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</si>
  <si>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</si>
  <si>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</si>
  <si>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</si>
  <si>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</si>
  <si>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</si>
  <si>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</si>
  <si>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</si>
  <si>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</si>
  <si>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</si>
  <si>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</si>
  <si>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</si>
  <si>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</si>
  <si>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</si>
  <si>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</si>
  <si>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</si>
  <si>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</si>
  <si>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</si>
  <si>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</si>
  <si>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</si>
  <si>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</si>
  <si>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</si>
  <si>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</si>
  <si>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</si>
  <si>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</si>
  <si>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</si>
  <si>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</si>
  <si>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</si>
  <si>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</si>
  <si>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</si>
  <si>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SALAMANCA, GUANAJUATO.
Estado Analítico de Ingresos Detallado - LDF
al 31 de Diciembre de 2017
PESOS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</si>
</sst>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7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6" fillId="0" borderId="0" xfId="0" applyFont="1" applyAlignment="1">
      <alignment/>
    </xf>
    <xf numFmtId="0" fontId="43" fillId="33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top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center"/>
    </xf>
    <xf numFmtId="4" fontId="36" fillId="0" borderId="10" xfId="0" applyNumberFormat="1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4" fontId="36" fillId="0" borderId="12" xfId="0" applyNumberFormat="1" applyFont="1" applyBorder="1" applyAlignment="1">
      <alignment vertical="center"/>
    </xf>
    <xf numFmtId="0" fontId="36" fillId="0" borderId="12" xfId="0" applyFont="1" applyBorder="1" applyAlignment="1">
      <alignment horizontal="left" vertical="center" indent="1"/>
    </xf>
    <xf numFmtId="0" fontId="36" fillId="0" borderId="12" xfId="0" applyFont="1" applyBorder="1" applyAlignment="1">
      <alignment horizontal="left" vertical="center" indent="2"/>
    </xf>
    <xf numFmtId="4" fontId="45" fillId="0" borderId="12" xfId="0" applyNumberFormat="1" applyFont="1" applyBorder="1" applyAlignment="1">
      <alignment vertical="center"/>
    </xf>
    <xf numFmtId="4" fontId="36" fillId="34" borderId="12" xfId="0" applyNumberFormat="1" applyFont="1" applyFill="1" applyBorder="1" applyAlignment="1">
      <alignment vertical="center"/>
    </xf>
    <xf numFmtId="0" fontId="36" fillId="0" borderId="12" xfId="0" applyFont="1" applyBorder="1" applyAlignment="1">
      <alignment horizontal="justify" vertical="center"/>
    </xf>
    <xf numFmtId="0" fontId="36" fillId="0" borderId="12" xfId="0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indent="1"/>
    </xf>
    <xf numFmtId="0" fontId="36" fillId="0" borderId="11" xfId="0" applyFont="1" applyBorder="1" applyAlignment="1">
      <alignment horizontal="justify" vertical="center"/>
    </xf>
    <xf numFmtId="4" fontId="36" fillId="0" borderId="11" xfId="0" applyNumberFormat="1" applyFont="1" applyBorder="1" applyAlignment="1">
      <alignment vertical="center"/>
    </xf>
    <xf numFmtId="0" fontId="36" fillId="0" borderId="0" xfId="52" applyProtection="1">
      <alignment/>
      <protection locked="0"/>
    </xf>
    <xf numFmtId="0" fontId="36" fillId="0" borderId="0" xfId="52">
      <alignment/>
      <protection/>
    </xf>
    <xf numFmtId="0" fontId="44" fillId="0" borderId="0" xfId="52" applyFont="1">
      <alignment/>
      <protection/>
    </xf>
    <xf numFmtId="4" fontId="45" fillId="35" borderId="12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164" fontId="46" fillId="0" borderId="0" xfId="49" applyNumberFormat="1" applyFont="1" applyAlignment="1">
      <alignment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1" customWidth="1"/>
  </cols>
  <sheetData>
    <row r="1" spans="1:2" ht="11.25">
      <c r="A1" s="20"/>
      <c r="B1" s="20"/>
    </row>
    <row r="2020" ht="11.25">
      <c r="A2020" s="22" t="s">
        <v>70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85" zoomScaleNormal="85" zoomScalePageLayoutView="0" workbookViewId="0" topLeftCell="A1">
      <selection activeCell="D21" sqref="D21"/>
    </sheetView>
  </sheetViews>
  <sheetFormatPr defaultColWidth="12" defaultRowHeight="12.75"/>
  <cols>
    <col min="1" max="1" width="90.83203125" style="1" customWidth="1"/>
    <col min="2" max="7" width="16.83203125" style="1" customWidth="1"/>
    <col min="8" max="16384" width="12" style="1" customWidth="1"/>
  </cols>
  <sheetData>
    <row r="1" spans="1:7" ht="45.75" customHeight="1">
      <c r="A1" s="26" t="s">
        <v>71</v>
      </c>
      <c r="B1" s="27"/>
      <c r="C1" s="27"/>
      <c r="D1" s="27"/>
      <c r="E1" s="27"/>
      <c r="F1" s="27"/>
      <c r="G1" s="28"/>
    </row>
    <row r="2" spans="1:7" ht="11.25">
      <c r="A2" s="2"/>
      <c r="B2" s="29" t="s">
        <v>0</v>
      </c>
      <c r="C2" s="29"/>
      <c r="D2" s="29"/>
      <c r="E2" s="29"/>
      <c r="F2" s="29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4.5" customHeight="1">
      <c r="A4" s="7"/>
      <c r="B4" s="8"/>
      <c r="C4" s="8"/>
      <c r="D4" s="8"/>
      <c r="E4" s="8"/>
      <c r="F4" s="8"/>
      <c r="G4" s="8"/>
    </row>
    <row r="5" spans="1:7" ht="11.25">
      <c r="A5" s="9" t="s">
        <v>8</v>
      </c>
      <c r="B5" s="10"/>
      <c r="C5" s="10"/>
      <c r="D5" s="10"/>
      <c r="E5" s="10"/>
      <c r="F5" s="10"/>
      <c r="G5" s="10"/>
    </row>
    <row r="6" spans="1:7" ht="11.25">
      <c r="A6" s="11" t="s">
        <v>9</v>
      </c>
      <c r="B6" s="10">
        <v>62610219.69</v>
      </c>
      <c r="C6" s="10">
        <v>35030572.85</v>
      </c>
      <c r="D6" s="10">
        <f>B6+C6</f>
        <v>97640792.53999999</v>
      </c>
      <c r="E6" s="10">
        <v>88919462.93</v>
      </c>
      <c r="F6" s="10">
        <v>88919462.93</v>
      </c>
      <c r="G6" s="10">
        <f>F6-B6</f>
        <v>26309243.24000001</v>
      </c>
    </row>
    <row r="7" spans="1:7" ht="11.25">
      <c r="A7" s="11" t="s">
        <v>10</v>
      </c>
      <c r="B7" s="10">
        <v>0</v>
      </c>
      <c r="C7" s="10">
        <v>0</v>
      </c>
      <c r="D7" s="10">
        <f aca="true" t="shared" si="0" ref="D7:D36">B7+C7</f>
        <v>0</v>
      </c>
      <c r="E7" s="10">
        <v>0</v>
      </c>
      <c r="F7" s="10">
        <v>0</v>
      </c>
      <c r="G7" s="10">
        <f aca="true" t="shared" si="1" ref="G7:G12">F7-B7</f>
        <v>0</v>
      </c>
    </row>
    <row r="8" spans="1:7" ht="11.25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ht="11.25">
      <c r="A9" s="11" t="s">
        <v>12</v>
      </c>
      <c r="B9" s="10">
        <v>40072239.54</v>
      </c>
      <c r="C9" s="10">
        <v>17429790.01</v>
      </c>
      <c r="D9" s="10">
        <f t="shared" si="0"/>
        <v>57502029.55</v>
      </c>
      <c r="E9" s="10">
        <v>40395879.53</v>
      </c>
      <c r="F9" s="10">
        <v>40395879.53</v>
      </c>
      <c r="G9" s="10">
        <f t="shared" si="1"/>
        <v>323639.9900000021</v>
      </c>
    </row>
    <row r="10" spans="1:7" ht="11.25">
      <c r="A10" s="11" t="s">
        <v>13</v>
      </c>
      <c r="B10" s="10">
        <v>5579705.99</v>
      </c>
      <c r="C10" s="10">
        <v>3780464.04</v>
      </c>
      <c r="D10" s="10">
        <f t="shared" si="0"/>
        <v>9360170.030000001</v>
      </c>
      <c r="E10" s="10">
        <v>8402549.12</v>
      </c>
      <c r="F10" s="10">
        <v>8402549.12</v>
      </c>
      <c r="G10" s="10">
        <f t="shared" si="1"/>
        <v>2822843.129999999</v>
      </c>
    </row>
    <row r="11" spans="1:7" ht="11.25">
      <c r="A11" s="11" t="s">
        <v>14</v>
      </c>
      <c r="B11" s="10">
        <v>25736594.18</v>
      </c>
      <c r="C11" s="10">
        <v>36132017.44</v>
      </c>
      <c r="D11" s="10">
        <f t="shared" si="0"/>
        <v>61868611.62</v>
      </c>
      <c r="E11" s="10">
        <v>38482441.31</v>
      </c>
      <c r="F11" s="10">
        <v>38482441.31</v>
      </c>
      <c r="G11" s="10">
        <f t="shared" si="1"/>
        <v>12745847.130000003</v>
      </c>
    </row>
    <row r="12" spans="1:7" ht="11.25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ht="11.25">
      <c r="A13" s="11" t="s">
        <v>16</v>
      </c>
      <c r="B13" s="10">
        <f>SUM(B14:B24)</f>
        <v>226770698.6</v>
      </c>
      <c r="C13" s="10">
        <f>SUM(C14:C24)</f>
        <v>46575457.76</v>
      </c>
      <c r="D13" s="10">
        <f>SUM(D14:D24)</f>
        <v>273346156.36</v>
      </c>
      <c r="E13" s="10">
        <f>SUM(E14:E24)</f>
        <v>287134659.05</v>
      </c>
      <c r="F13" s="10">
        <f>SUM(F14:F24)</f>
        <v>287134659.05</v>
      </c>
      <c r="G13" s="10">
        <f>SUM(G14:G24)</f>
        <v>60363960.45000002</v>
      </c>
    </row>
    <row r="14" spans="1:7" ht="11.25">
      <c r="A14" s="12" t="s">
        <v>17</v>
      </c>
      <c r="B14" s="10">
        <v>226770698.6</v>
      </c>
      <c r="C14" s="10">
        <v>46575457.76</v>
      </c>
      <c r="D14" s="10">
        <f t="shared" si="0"/>
        <v>273346156.36</v>
      </c>
      <c r="E14" s="10">
        <v>287134659.05</v>
      </c>
      <c r="F14" s="10">
        <v>287134659.05</v>
      </c>
      <c r="G14" s="10">
        <f aca="true" t="shared" si="2" ref="G14:G24">F14-B14</f>
        <v>60363960.45000002</v>
      </c>
    </row>
    <row r="15" spans="1:7" ht="11.25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2"/>
        <v>0</v>
      </c>
    </row>
    <row r="16" spans="1:7" ht="11.25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2"/>
        <v>0</v>
      </c>
    </row>
    <row r="17" spans="1:7" ht="11.25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2"/>
        <v>0</v>
      </c>
    </row>
    <row r="18" spans="1:7" ht="11.25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2"/>
        <v>0</v>
      </c>
    </row>
    <row r="19" spans="1:7" ht="11.25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2"/>
        <v>0</v>
      </c>
    </row>
    <row r="20" spans="1:7" ht="11.25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2"/>
        <v>0</v>
      </c>
    </row>
    <row r="21" spans="1:7" ht="11.25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2"/>
        <v>0</v>
      </c>
    </row>
    <row r="22" spans="1:7" ht="11.25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2"/>
        <v>0</v>
      </c>
    </row>
    <row r="23" spans="1:7" ht="11.25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2"/>
        <v>0</v>
      </c>
    </row>
    <row r="24" spans="1:7" ht="11.25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2"/>
        <v>0</v>
      </c>
    </row>
    <row r="25" spans="1:7" ht="11.25">
      <c r="A25" s="11" t="s">
        <v>28</v>
      </c>
      <c r="B25" s="10">
        <f>SUM(B26:B30)</f>
        <v>0</v>
      </c>
      <c r="C25" s="10">
        <f>SUM(C26:C30)</f>
        <v>0</v>
      </c>
      <c r="D25" s="10">
        <f>SUM(D26:D30)</f>
        <v>0</v>
      </c>
      <c r="E25" s="10">
        <f>SUM(E26:E30)</f>
        <v>0</v>
      </c>
      <c r="F25" s="10">
        <f>SUM(F26:F30)</f>
        <v>0</v>
      </c>
      <c r="G25" s="10">
        <f>SUM(G26:G30)</f>
        <v>0</v>
      </c>
    </row>
    <row r="26" spans="1:7" ht="11.25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aca="true" t="shared" si="3" ref="G26:G31">F26-B26</f>
        <v>0</v>
      </c>
    </row>
    <row r="27" spans="1:7" ht="11.25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3"/>
        <v>0</v>
      </c>
    </row>
    <row r="28" spans="1:7" ht="11.25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3"/>
        <v>0</v>
      </c>
    </row>
    <row r="29" spans="1:7" ht="11.25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3"/>
        <v>0</v>
      </c>
    </row>
    <row r="30" spans="1:7" ht="11.25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3"/>
        <v>0</v>
      </c>
    </row>
    <row r="31" spans="1:7" ht="11.25">
      <c r="A31" s="11" t="s">
        <v>34</v>
      </c>
      <c r="B31" s="10">
        <v>0</v>
      </c>
      <c r="C31" s="10">
        <v>0</v>
      </c>
      <c r="D31" s="10">
        <f t="shared" si="0"/>
        <v>0</v>
      </c>
      <c r="E31" s="10">
        <v>0</v>
      </c>
      <c r="F31" s="10">
        <v>0</v>
      </c>
      <c r="G31" s="10">
        <f t="shared" si="3"/>
        <v>0</v>
      </c>
    </row>
    <row r="32" spans="1:7" ht="11.25">
      <c r="A32" s="11" t="s">
        <v>35</v>
      </c>
      <c r="B32" s="10">
        <f>SUM(B33)</f>
        <v>0</v>
      </c>
      <c r="C32" s="10">
        <f>SUM(C33)</f>
        <v>258255537.02</v>
      </c>
      <c r="D32" s="10">
        <f>SUM(D33)</f>
        <v>258255537.02</v>
      </c>
      <c r="E32" s="10">
        <f>SUM(E33)</f>
        <v>222765562.83</v>
      </c>
      <c r="F32" s="10">
        <f>SUM(F33)</f>
        <v>222765562.83</v>
      </c>
      <c r="G32" s="10">
        <f>SUM(G33)</f>
        <v>222765562.83</v>
      </c>
    </row>
    <row r="33" spans="1:7" ht="11.25">
      <c r="A33" s="12" t="s">
        <v>36</v>
      </c>
      <c r="B33" s="10">
        <v>0</v>
      </c>
      <c r="C33" s="10">
        <v>258255537.02</v>
      </c>
      <c r="D33" s="10">
        <f t="shared" si="0"/>
        <v>258255537.02</v>
      </c>
      <c r="E33" s="10">
        <v>222765562.83</v>
      </c>
      <c r="F33" s="10">
        <v>222765562.83</v>
      </c>
      <c r="G33" s="10">
        <f>F33-B33</f>
        <v>222765562.83</v>
      </c>
    </row>
    <row r="34" spans="1:7" ht="11.25">
      <c r="A34" s="11" t="s">
        <v>37</v>
      </c>
      <c r="B34" s="10">
        <f>SUM(B35:B36)</f>
        <v>0</v>
      </c>
      <c r="C34" s="10">
        <f>SUM(C35:C36)</f>
        <v>0</v>
      </c>
      <c r="D34" s="10">
        <f>SUM(D35:D36)</f>
        <v>0</v>
      </c>
      <c r="E34" s="10">
        <f>SUM(E35:E36)</f>
        <v>0</v>
      </c>
      <c r="F34" s="10">
        <f>SUM(F35:F36)</f>
        <v>0</v>
      </c>
      <c r="G34" s="10">
        <f>SUM(G35:G36)</f>
        <v>0</v>
      </c>
    </row>
    <row r="35" spans="1:7" ht="11.25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>F35-B35</f>
        <v>0</v>
      </c>
    </row>
    <row r="36" spans="1:7" ht="11.25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>F36-B36</f>
        <v>0</v>
      </c>
    </row>
    <row r="37" spans="1:7" ht="11.25">
      <c r="A37" s="9" t="s">
        <v>40</v>
      </c>
      <c r="B37" s="23">
        <f aca="true" t="shared" si="4" ref="B37:G37">SUM(B6:B13)+B25+B31+B32+B34</f>
        <v>360769458</v>
      </c>
      <c r="C37" s="23">
        <f t="shared" si="4"/>
        <v>397203839.12</v>
      </c>
      <c r="D37" s="23">
        <f t="shared" si="4"/>
        <v>757973297.12</v>
      </c>
      <c r="E37" s="23">
        <f t="shared" si="4"/>
        <v>686100554.7700001</v>
      </c>
      <c r="F37" s="23">
        <f t="shared" si="4"/>
        <v>686100554.7700001</v>
      </c>
      <c r="G37" s="23">
        <f t="shared" si="4"/>
        <v>325331096.77000004</v>
      </c>
    </row>
    <row r="38" spans="1:7" ht="11.25">
      <c r="A38" s="9" t="s">
        <v>41</v>
      </c>
      <c r="B38" s="14"/>
      <c r="C38" s="14"/>
      <c r="D38" s="14"/>
      <c r="E38" s="14"/>
      <c r="F38" s="14"/>
      <c r="G38" s="13">
        <f>IF((F37-B37)&lt;0,0,(F37-B37))</f>
        <v>325331096.7700001</v>
      </c>
    </row>
    <row r="39" spans="1:7" ht="4.5" customHeight="1">
      <c r="A39" s="15"/>
      <c r="B39" s="10"/>
      <c r="C39" s="10"/>
      <c r="D39" s="10"/>
      <c r="E39" s="10"/>
      <c r="F39" s="10"/>
      <c r="G39" s="10"/>
    </row>
    <row r="40" spans="1:7" ht="11.25">
      <c r="A40" s="9" t="s">
        <v>42</v>
      </c>
      <c r="B40" s="10"/>
      <c r="C40" s="10"/>
      <c r="D40" s="10"/>
      <c r="E40" s="10"/>
      <c r="F40" s="10"/>
      <c r="G40" s="10"/>
    </row>
    <row r="41" spans="1:7" ht="11.25">
      <c r="A41" s="11" t="s">
        <v>43</v>
      </c>
      <c r="B41" s="10">
        <f>SUM(B42:B49)</f>
        <v>54618551.61</v>
      </c>
      <c r="C41" s="10">
        <f>SUM(C42:C49)</f>
        <v>9818913.39</v>
      </c>
      <c r="D41" s="10">
        <f>SUM(D42:D49)</f>
        <v>64437465</v>
      </c>
      <c r="E41" s="10">
        <f>SUM(E42:E49)</f>
        <v>64437465</v>
      </c>
      <c r="F41" s="10">
        <f>SUM(F42:F49)</f>
        <v>64437465</v>
      </c>
      <c r="G41" s="10">
        <f>SUM(G42:G49)</f>
        <v>9818913.39</v>
      </c>
    </row>
    <row r="42" spans="1:7" ht="11.25">
      <c r="A42" s="12" t="s">
        <v>44</v>
      </c>
      <c r="B42" s="10"/>
      <c r="C42" s="10"/>
      <c r="D42" s="10">
        <f aca="true" t="shared" si="5" ref="D42:D49">B42+C42</f>
        <v>0</v>
      </c>
      <c r="E42" s="10"/>
      <c r="F42" s="10"/>
      <c r="G42" s="10">
        <f aca="true" t="shared" si="6" ref="G42:G49">F42-B42</f>
        <v>0</v>
      </c>
    </row>
    <row r="43" spans="1:7" ht="11.25">
      <c r="A43" s="12" t="s">
        <v>45</v>
      </c>
      <c r="B43" s="10"/>
      <c r="C43" s="10"/>
      <c r="D43" s="10">
        <f t="shared" si="5"/>
        <v>0</v>
      </c>
      <c r="E43" s="10"/>
      <c r="F43" s="10"/>
      <c r="G43" s="10">
        <f t="shared" si="6"/>
        <v>0</v>
      </c>
    </row>
    <row r="44" spans="1:7" ht="11.25">
      <c r="A44" s="12" t="s">
        <v>46</v>
      </c>
      <c r="B44" s="10">
        <v>54618551.61</v>
      </c>
      <c r="C44" s="10">
        <v>9818913.39</v>
      </c>
      <c r="D44" s="10">
        <f t="shared" si="5"/>
        <v>64437465</v>
      </c>
      <c r="E44" s="10">
        <v>64437465</v>
      </c>
      <c r="F44" s="10">
        <v>64437465</v>
      </c>
      <c r="G44" s="10">
        <f t="shared" si="6"/>
        <v>9818913.39</v>
      </c>
    </row>
    <row r="45" spans="1:7" ht="22.5">
      <c r="A45" s="16" t="s">
        <v>47</v>
      </c>
      <c r="B45" s="10">
        <v>0</v>
      </c>
      <c r="C45" s="10">
        <v>0</v>
      </c>
      <c r="D45" s="10">
        <f t="shared" si="5"/>
        <v>0</v>
      </c>
      <c r="E45" s="10">
        <v>0</v>
      </c>
      <c r="F45" s="10">
        <v>0</v>
      </c>
      <c r="G45" s="10">
        <f t="shared" si="6"/>
        <v>0</v>
      </c>
    </row>
    <row r="46" spans="1:7" ht="11.25">
      <c r="A46" s="12" t="s">
        <v>48</v>
      </c>
      <c r="B46" s="10"/>
      <c r="C46" s="10"/>
      <c r="D46" s="10">
        <f t="shared" si="5"/>
        <v>0</v>
      </c>
      <c r="E46" s="10"/>
      <c r="F46" s="10"/>
      <c r="G46" s="10">
        <f t="shared" si="6"/>
        <v>0</v>
      </c>
    </row>
    <row r="47" spans="1:7" ht="11.25">
      <c r="A47" s="12" t="s">
        <v>49</v>
      </c>
      <c r="B47" s="10"/>
      <c r="C47" s="10"/>
      <c r="D47" s="10">
        <f t="shared" si="5"/>
        <v>0</v>
      </c>
      <c r="E47" s="10"/>
      <c r="F47" s="10"/>
      <c r="G47" s="10">
        <f t="shared" si="6"/>
        <v>0</v>
      </c>
    </row>
    <row r="48" spans="1:7" ht="11.25">
      <c r="A48" s="12" t="s">
        <v>50</v>
      </c>
      <c r="B48" s="10"/>
      <c r="C48" s="10"/>
      <c r="D48" s="10">
        <f t="shared" si="5"/>
        <v>0</v>
      </c>
      <c r="E48" s="10"/>
      <c r="F48" s="10"/>
      <c r="G48" s="10">
        <f t="shared" si="6"/>
        <v>0</v>
      </c>
    </row>
    <row r="49" spans="1:7" ht="11.25">
      <c r="A49" s="12" t="s">
        <v>51</v>
      </c>
      <c r="B49" s="10"/>
      <c r="C49" s="10"/>
      <c r="D49" s="10">
        <f t="shared" si="5"/>
        <v>0</v>
      </c>
      <c r="E49" s="10"/>
      <c r="F49" s="10"/>
      <c r="G49" s="10">
        <f t="shared" si="6"/>
        <v>0</v>
      </c>
    </row>
    <row r="50" spans="1:7" ht="11.25">
      <c r="A50" s="11" t="s">
        <v>52</v>
      </c>
      <c r="B50" s="10">
        <f>SUM(B51:B54)</f>
        <v>0</v>
      </c>
      <c r="C50" s="10">
        <f>SUM(C51:C54)</f>
        <v>11669353.03</v>
      </c>
      <c r="D50" s="10">
        <f>SUM(D51:D54)</f>
        <v>11669353.03</v>
      </c>
      <c r="E50" s="10">
        <f>SUM(E51:E54)</f>
        <v>11904751.09</v>
      </c>
      <c r="F50" s="10">
        <f>SUM(F51:F54)</f>
        <v>11904751.09</v>
      </c>
      <c r="G50" s="10">
        <f>SUM(G51:G54)</f>
        <v>11904751.09</v>
      </c>
    </row>
    <row r="51" spans="1:7" ht="11.25">
      <c r="A51" s="12" t="s">
        <v>53</v>
      </c>
      <c r="B51" s="10"/>
      <c r="C51" s="10"/>
      <c r="D51" s="10">
        <f>B51+C51</f>
        <v>0</v>
      </c>
      <c r="E51" s="10"/>
      <c r="F51" s="10"/>
      <c r="G51" s="10">
        <f>F51-B51</f>
        <v>0</v>
      </c>
    </row>
    <row r="52" spans="1:7" ht="11.25">
      <c r="A52" s="12" t="s">
        <v>54</v>
      </c>
      <c r="B52" s="10"/>
      <c r="C52" s="10"/>
      <c r="D52" s="10">
        <f>B52+C52</f>
        <v>0</v>
      </c>
      <c r="E52" s="10"/>
      <c r="F52" s="10"/>
      <c r="G52" s="10">
        <f>F52-B52</f>
        <v>0</v>
      </c>
    </row>
    <row r="53" spans="1:7" ht="11.25">
      <c r="A53" s="12" t="s">
        <v>55</v>
      </c>
      <c r="B53" s="10"/>
      <c r="C53" s="10"/>
      <c r="D53" s="10">
        <f>B53+C53</f>
        <v>0</v>
      </c>
      <c r="E53" s="10"/>
      <c r="F53" s="10"/>
      <c r="G53" s="10">
        <f>F53-B53</f>
        <v>0</v>
      </c>
    </row>
    <row r="54" spans="1:7" ht="11.25">
      <c r="A54" s="12" t="s">
        <v>56</v>
      </c>
      <c r="B54" s="10">
        <v>0</v>
      </c>
      <c r="C54" s="10">
        <v>11669353.03</v>
      </c>
      <c r="D54" s="10">
        <f>B54+C54</f>
        <v>11669353.03</v>
      </c>
      <c r="E54" s="10">
        <v>11904751.09</v>
      </c>
      <c r="F54" s="10">
        <v>11904751.09</v>
      </c>
      <c r="G54" s="10">
        <f>F54-B54</f>
        <v>11904751.09</v>
      </c>
    </row>
    <row r="55" spans="1:7" ht="11.25">
      <c r="A55" s="11" t="s">
        <v>57</v>
      </c>
      <c r="B55" s="10">
        <f>SUM(B56:B57)</f>
        <v>0</v>
      </c>
      <c r="C55" s="10">
        <f>SUM(C56:C57)</f>
        <v>0</v>
      </c>
      <c r="D55" s="10">
        <f>SUM(D56:D57)</f>
        <v>0</v>
      </c>
      <c r="E55" s="10">
        <f>SUM(E56:E57)</f>
        <v>0</v>
      </c>
      <c r="F55" s="10">
        <f>SUM(F56:F57)</f>
        <v>0</v>
      </c>
      <c r="G55" s="10">
        <f>SUM(G56:G57)</f>
        <v>0</v>
      </c>
    </row>
    <row r="56" spans="1:7" ht="11.25">
      <c r="A56" s="12" t="s">
        <v>58</v>
      </c>
      <c r="B56" s="10"/>
      <c r="C56" s="10"/>
      <c r="D56" s="10">
        <f>B56+C56</f>
        <v>0</v>
      </c>
      <c r="E56" s="10"/>
      <c r="F56" s="10"/>
      <c r="G56" s="10">
        <f>F56-B56</f>
        <v>0</v>
      </c>
    </row>
    <row r="57" spans="1:7" ht="11.25">
      <c r="A57" s="12" t="s">
        <v>59</v>
      </c>
      <c r="B57" s="10"/>
      <c r="C57" s="10"/>
      <c r="D57" s="10">
        <f>B57+C57</f>
        <v>0</v>
      </c>
      <c r="E57" s="10"/>
      <c r="F57" s="10"/>
      <c r="G57" s="10">
        <f>F57-B57</f>
        <v>0</v>
      </c>
    </row>
    <row r="58" spans="1:7" ht="11.25">
      <c r="A58" s="11" t="s">
        <v>60</v>
      </c>
      <c r="B58" s="10"/>
      <c r="C58" s="10"/>
      <c r="D58" s="10">
        <f>B58+C58</f>
        <v>0</v>
      </c>
      <c r="E58" s="10"/>
      <c r="F58" s="10"/>
      <c r="G58" s="10">
        <f>F58-B58</f>
        <v>0</v>
      </c>
    </row>
    <row r="59" spans="1:7" ht="11.25">
      <c r="A59" s="11" t="s">
        <v>61</v>
      </c>
      <c r="B59" s="10"/>
      <c r="C59" s="10"/>
      <c r="D59" s="10">
        <f>B59+C59</f>
        <v>0</v>
      </c>
      <c r="E59" s="10"/>
      <c r="F59" s="10"/>
      <c r="G59" s="10">
        <f>F59-B59</f>
        <v>0</v>
      </c>
    </row>
    <row r="60" spans="1:7" ht="11.25">
      <c r="A60" s="9" t="s">
        <v>62</v>
      </c>
      <c r="B60" s="23">
        <f aca="true" t="shared" si="7" ref="B60:G60">B41+B50+B55+B58+B59</f>
        <v>54618551.61</v>
      </c>
      <c r="C60" s="23">
        <f t="shared" si="7"/>
        <v>21488266.42</v>
      </c>
      <c r="D60" s="23">
        <f t="shared" si="7"/>
        <v>76106818.03</v>
      </c>
      <c r="E60" s="23">
        <f t="shared" si="7"/>
        <v>76342216.09</v>
      </c>
      <c r="F60" s="23">
        <f t="shared" si="7"/>
        <v>76342216.09</v>
      </c>
      <c r="G60" s="23">
        <f t="shared" si="7"/>
        <v>21723664.48</v>
      </c>
    </row>
    <row r="61" spans="1:7" ht="4.5" customHeight="1">
      <c r="A61" s="15"/>
      <c r="B61" s="10"/>
      <c r="C61" s="10"/>
      <c r="D61" s="10"/>
      <c r="E61" s="10"/>
      <c r="F61" s="10"/>
      <c r="G61" s="10"/>
    </row>
    <row r="62" spans="1:7" ht="11.25">
      <c r="A62" s="9" t="s">
        <v>63</v>
      </c>
      <c r="B62" s="23">
        <f>SUM(B63)</f>
        <v>0</v>
      </c>
      <c r="C62" s="23">
        <f>SUM(C63)</f>
        <v>326397311.35</v>
      </c>
      <c r="D62" s="23">
        <f>SUM(D63)</f>
        <v>326397311.35</v>
      </c>
      <c r="E62" s="23">
        <f>SUM(E63)</f>
        <v>243931443.45</v>
      </c>
      <c r="F62" s="23">
        <f>SUM(F63)</f>
        <v>243931443.45</v>
      </c>
      <c r="G62" s="23">
        <f>SUM(G63)</f>
        <v>243931443.45</v>
      </c>
    </row>
    <row r="63" spans="1:7" ht="11.25">
      <c r="A63" s="11" t="s">
        <v>64</v>
      </c>
      <c r="B63" s="10">
        <v>0</v>
      </c>
      <c r="C63" s="10">
        <v>326397311.35</v>
      </c>
      <c r="D63" s="10">
        <f>B63+C63</f>
        <v>326397311.35</v>
      </c>
      <c r="E63" s="10">
        <v>243931443.45</v>
      </c>
      <c r="F63" s="10">
        <v>243931443.45</v>
      </c>
      <c r="G63" s="10">
        <f>F63-B63</f>
        <v>243931443.45</v>
      </c>
    </row>
    <row r="64" spans="1:7" ht="4.5" customHeight="1">
      <c r="A64" s="15"/>
      <c r="B64" s="10"/>
      <c r="C64" s="10"/>
      <c r="D64" s="10"/>
      <c r="E64" s="10"/>
      <c r="F64" s="10"/>
      <c r="G64" s="10"/>
    </row>
    <row r="65" spans="1:7" ht="11.25">
      <c r="A65" s="9" t="s">
        <v>65</v>
      </c>
      <c r="B65" s="23">
        <f aca="true" t="shared" si="8" ref="B65:G65">B37+B60+B62</f>
        <v>415388009.61</v>
      </c>
      <c r="C65" s="23">
        <f t="shared" si="8"/>
        <v>745089416.8900001</v>
      </c>
      <c r="D65" s="23">
        <f t="shared" si="8"/>
        <v>1160477426.5</v>
      </c>
      <c r="E65" s="23">
        <f t="shared" si="8"/>
        <v>1006374214.3100002</v>
      </c>
      <c r="F65" s="23">
        <f t="shared" si="8"/>
        <v>1006374214.3100002</v>
      </c>
      <c r="G65" s="23">
        <f t="shared" si="8"/>
        <v>590986204.7</v>
      </c>
    </row>
    <row r="66" spans="1:7" ht="4.5" customHeight="1">
      <c r="A66" s="15"/>
      <c r="B66" s="10"/>
      <c r="C66" s="10"/>
      <c r="D66" s="10"/>
      <c r="E66" s="10"/>
      <c r="F66" s="10"/>
      <c r="G66" s="10"/>
    </row>
    <row r="67" spans="1:7" ht="11.25">
      <c r="A67" s="9" t="s">
        <v>66</v>
      </c>
      <c r="B67" s="10"/>
      <c r="C67" s="10"/>
      <c r="D67" s="10"/>
      <c r="E67" s="10"/>
      <c r="F67" s="10"/>
      <c r="G67" s="10"/>
    </row>
    <row r="68" spans="1:7" ht="11.25">
      <c r="A68" s="11" t="s">
        <v>67</v>
      </c>
      <c r="B68" s="10">
        <v>0</v>
      </c>
      <c r="C68" s="10">
        <v>253000262.46</v>
      </c>
      <c r="D68" s="10">
        <f>B68+C68</f>
        <v>253000262.46</v>
      </c>
      <c r="E68" s="10">
        <v>204624498.76</v>
      </c>
      <c r="F68" s="10">
        <v>204624498.76</v>
      </c>
      <c r="G68" s="10">
        <f>F68-B68</f>
        <v>204624498.76</v>
      </c>
    </row>
    <row r="69" spans="1:7" ht="11.25">
      <c r="A69" s="11" t="s">
        <v>68</v>
      </c>
      <c r="B69" s="10">
        <v>0</v>
      </c>
      <c r="C69" s="10">
        <v>73397048.89</v>
      </c>
      <c r="D69" s="10">
        <f>B69+C69</f>
        <v>73397048.89</v>
      </c>
      <c r="E69" s="10">
        <v>39306944.69</v>
      </c>
      <c r="F69" s="10">
        <v>39306944.69</v>
      </c>
      <c r="G69" s="10">
        <f>F69-B69</f>
        <v>39306944.69</v>
      </c>
    </row>
    <row r="70" spans="1:7" ht="11.25">
      <c r="A70" s="17" t="s">
        <v>69</v>
      </c>
      <c r="B70" s="13">
        <f>B68+B69</f>
        <v>0</v>
      </c>
      <c r="C70" s="13">
        <f>C68+C69</f>
        <v>326397311.35</v>
      </c>
      <c r="D70" s="13">
        <f>D68+D69</f>
        <v>326397311.35</v>
      </c>
      <c r="E70" s="13">
        <f>E68+E69</f>
        <v>243931443.45</v>
      </c>
      <c r="F70" s="13">
        <f>F68+F69</f>
        <v>243931443.45</v>
      </c>
      <c r="G70" s="13">
        <f>G68+G69</f>
        <v>243931443.45</v>
      </c>
    </row>
    <row r="71" spans="1:7" ht="4.5" customHeight="1">
      <c r="A71" s="18"/>
      <c r="B71" s="19"/>
      <c r="C71" s="19"/>
      <c r="D71" s="19"/>
      <c r="E71" s="19"/>
      <c r="F71" s="19"/>
      <c r="G71" s="19"/>
    </row>
    <row r="73" spans="5:6" ht="12.75">
      <c r="E73" s="25"/>
      <c r="F73" s="24"/>
    </row>
  </sheetData>
  <sheetProtection/>
  <autoFilter ref="A3:G71"/>
  <mergeCells count="2">
    <mergeCell ref="A1:G1"/>
    <mergeCell ref="B2:F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jefegre</cp:lastModifiedBy>
  <dcterms:created xsi:type="dcterms:W3CDTF">2017-01-11T17:22:08Z</dcterms:created>
  <dcterms:modified xsi:type="dcterms:W3CDTF">2018-03-02T04:10:23Z</dcterms:modified>
  <cp:category/>
  <cp:version/>
  <cp:contentType/>
  <cp:contentStatus/>
</cp:coreProperties>
</file>